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<sst xmlns="http://schemas.openxmlformats.org/spreadsheetml/2006/main" count="97" uniqueCount="66">
  <si>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</si>
  <si>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</si>
  <si>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</si>
  <si>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</si>
  <si>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</si>
  <si>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</si>
  <si>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</si>
  <si>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</si>
  <si>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</si>
  <si>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</si>
  <si>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</si>
  <si>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</si>
  <si>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</si>
  <si>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</si>
  <si>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</si>
  <si>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</si>
  <si>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</si>
  <si>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</si>
  <si>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</si>
  <si>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</si>
  <si>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</si>
  <si>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</si>
  <si>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</si>
  <si>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</si>
  <si>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</si>
  <si>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</si>
  <si>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</si>
  <si>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</si>
  <si>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</si>
  <si>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</si>
  <si>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</si>
  <si>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</si>
  <si>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</si>
  <si>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</si>
  <si>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</si>
  <si>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</si>
  <si>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</si>
  <si>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</si>
  <si>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</si>
  <si>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</si>
  <si>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</si>
  <si>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</si>
  <si>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</si>
  <si>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</si>
  <si>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</si>
  <si>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</si>
  <si>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</si>
  <si>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</si>
  <si>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</si>
  <si>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</si>
  <si>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</si>
  <si>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</si>
  <si>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</si>
  <si>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t>PROJEKCIJA PLANA ZA 2018.</t>
  </si>
  <si>
    <t>OŠ PETRA KANAVELIĆA</t>
  </si>
  <si>
    <t>Ukupno prihodi i primici za 2019.</t>
  </si>
  <si>
    <t>2019.</t>
  </si>
  <si>
    <t>Prijedlog plana 
za 2017.</t>
  </si>
  <si>
    <t>Projekcija plana
za 2018.</t>
  </si>
  <si>
    <t>Projekcija plana 
za 2019.</t>
  </si>
  <si>
    <r>
      <t>PRIJEDLOG FINANCIJSKOG PLANA (</t>
    </r>
    <r>
      <rPr>
        <b/>
        <i/>
        <sz val="10"/>
        <color indexed="8"/>
        <rFont val="Arial"/>
        <family val="2"/>
      </rPr>
      <t>OŠ PETRA KANAVELIĆA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</si>
  <si>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Naknade troškova osobama izvan radnog odnosa</t>
  </si>
  <si>
    <t>Rashodi za dodatna ulaganja na građevinskim objektima</t>
  </si>
  <si>
    <t>PRIJEDLOG PLANA ZA 2017.</t>
  </si>
  <si>
    <t>Opći prihodi i primici 
ŽUPANIJA</t>
  </si>
  <si>
    <t>Opći prihodi i primici MZOŠ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</si>
</sst>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3" fontId="21" fillId="0" borderId="15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7" fillId="22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5" xfId="0" applyFont="1" applyBorder="1" applyAlignment="1" quotePrefix="1">
      <alignment horizontal="left" vertical="center" wrapText="1"/>
    </xf>
    <xf numFmtId="0" fontId="30" fillId="0" borderId="35" xfId="0" applyFont="1" applyBorder="1" applyAlignment="1" quotePrefix="1">
      <alignment horizontal="center" vertical="center" wrapText="1"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center" wrapText="1"/>
    </xf>
    <xf numFmtId="0" fontId="34" fillId="0" borderId="35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1" fillId="0" borderId="35" xfId="0" applyNumberFormat="1" applyFont="1" applyFill="1" applyBorder="1" applyAlignment="1" applyProtection="1">
      <alignment/>
      <protection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3" fontId="34" fillId="0" borderId="36" xfId="0" applyNumberFormat="1" applyFont="1" applyBorder="1" applyAlignment="1">
      <alignment horizontal="right"/>
    </xf>
    <xf numFmtId="0" fontId="34" fillId="0" borderId="35" xfId="0" applyFont="1" applyBorder="1" applyAlignment="1" quotePrefix="1">
      <alignment horizontal="left"/>
    </xf>
    <xf numFmtId="0" fontId="34" fillId="0" borderId="35" xfId="0" applyNumberFormat="1" applyFont="1" applyFill="1" applyBorder="1" applyAlignment="1" applyProtection="1">
      <alignment wrapText="1"/>
      <protection/>
    </xf>
    <xf numFmtId="0" fontId="36" fillId="0" borderId="35" xfId="0" applyNumberFormat="1" applyFont="1" applyFill="1" applyBorder="1" applyAlignment="1" applyProtection="1">
      <alignment horizontal="center" wrapText="1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9" xfId="0" applyNumberFormat="1" applyFont="1" applyFill="1" applyBorder="1" applyAlignment="1" applyProtection="1">
      <alignment horizontal="center" vertical="center" wrapText="1"/>
      <protection/>
    </xf>
    <xf numFmtId="1" fontId="22" fillId="27" borderId="37" xfId="0" applyNumberFormat="1" applyFont="1" applyFill="1" applyBorder="1" applyAlignment="1">
      <alignment horizontal="right" vertical="top" wrapText="1"/>
    </xf>
    <xf numFmtId="1" fontId="22" fillId="27" borderId="38" xfId="0" applyNumberFormat="1" applyFont="1" applyFill="1" applyBorder="1" applyAlignment="1">
      <alignment horizontal="left" wrapText="1"/>
    </xf>
    <xf numFmtId="1" fontId="22" fillId="0" borderId="37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1" fontId="21" fillId="0" borderId="37" xfId="0" applyNumberFormat="1" applyFont="1" applyBorder="1" applyAlignment="1">
      <alignment horizontal="right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35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6" xfId="0" applyFont="1" applyBorder="1" applyAlignment="1" quotePrefix="1">
      <alignment horizontal="left"/>
    </xf>
    <xf numFmtId="0" fontId="21" fillId="0" borderId="35" xfId="0" applyNumberFormat="1" applyFont="1" applyFill="1" applyBorder="1" applyAlignment="1" applyProtection="1">
      <alignment wrapText="1"/>
      <protection/>
    </xf>
    <xf numFmtId="0" fontId="37" fillId="0" borderId="34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left"/>
      <protection/>
    </xf>
    <xf numFmtId="0" fontId="25" fillId="0" borderId="19" xfId="0" applyNumberFormat="1" applyFont="1" applyFill="1" applyBorder="1" applyAlignment="1" applyProtection="1">
      <alignment horizont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9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06" t="s">
        <v>60</v>
      </c>
      <c r="B1" s="106"/>
      <c r="C1" s="106"/>
      <c r="D1" s="106"/>
      <c r="E1" s="106"/>
      <c r="F1" s="106"/>
      <c r="G1" s="106"/>
      <c r="H1" s="106"/>
    </row>
    <row r="2" spans="1:8" s="69" customFormat="1" ht="26.25" customHeight="1">
      <c r="A2" s="106" t="s">
        <v>40</v>
      </c>
      <c r="B2" s="106"/>
      <c r="C2" s="106"/>
      <c r="D2" s="106"/>
      <c r="E2" s="106"/>
      <c r="F2" s="106"/>
      <c r="G2" s="117"/>
      <c r="H2" s="117"/>
    </row>
    <row r="3" spans="1:8" ht="25.5" customHeight="1">
      <c r="A3" s="106"/>
      <c r="B3" s="106"/>
      <c r="C3" s="106"/>
      <c r="D3" s="106"/>
      <c r="E3" s="106"/>
      <c r="F3" s="106"/>
      <c r="G3" s="106"/>
      <c r="H3" s="108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57</v>
      </c>
      <c r="G5" s="76" t="s">
        <v>58</v>
      </c>
      <c r="H5" s="77" t="s">
        <v>59</v>
      </c>
      <c r="I5" s="78"/>
    </row>
    <row r="6" spans="1:9" ht="27.75" customHeight="1">
      <c r="A6" s="111" t="s">
        <v>41</v>
      </c>
      <c r="B6" s="110"/>
      <c r="C6" s="110"/>
      <c r="D6" s="110"/>
      <c r="E6" s="116"/>
      <c r="F6" s="80">
        <v>8212000</v>
      </c>
      <c r="G6" s="80">
        <v>8212000</v>
      </c>
      <c r="H6" s="80">
        <v>8212000</v>
      </c>
      <c r="I6" s="99"/>
    </row>
    <row r="7" spans="1:8" ht="22.5" customHeight="1">
      <c r="A7" s="111" t="s">
        <v>0</v>
      </c>
      <c r="B7" s="110"/>
      <c r="C7" s="110"/>
      <c r="D7" s="110"/>
      <c r="E7" s="116"/>
      <c r="F7" s="80">
        <v>8212000</v>
      </c>
      <c r="G7" s="80">
        <v>8212000</v>
      </c>
      <c r="H7" s="80">
        <v>8212000</v>
      </c>
    </row>
    <row r="8" spans="1:8" ht="22.5" customHeight="1">
      <c r="A8" s="118" t="s">
        <v>46</v>
      </c>
      <c r="B8" s="116"/>
      <c r="C8" s="116"/>
      <c r="D8" s="116"/>
      <c r="E8" s="116"/>
      <c r="F8" s="80"/>
      <c r="G8" s="80"/>
      <c r="H8" s="80"/>
    </row>
    <row r="9" spans="1:8" ht="22.5" customHeight="1">
      <c r="A9" s="100" t="s">
        <v>42</v>
      </c>
      <c r="B9" s="79"/>
      <c r="C9" s="79"/>
      <c r="D9" s="79"/>
      <c r="E9" s="79"/>
      <c r="F9" s="80">
        <v>8212000</v>
      </c>
      <c r="G9" s="80">
        <v>8212000</v>
      </c>
      <c r="H9" s="80">
        <v>8212000</v>
      </c>
    </row>
    <row r="10" spans="1:8" ht="22.5" customHeight="1">
      <c r="A10" s="109" t="s">
        <v>1</v>
      </c>
      <c r="B10" s="110"/>
      <c r="C10" s="110"/>
      <c r="D10" s="110"/>
      <c r="E10" s="119"/>
      <c r="F10" s="81">
        <v>7942000</v>
      </c>
      <c r="G10" s="81">
        <v>7942000</v>
      </c>
      <c r="H10" s="81">
        <v>7942000</v>
      </c>
    </row>
    <row r="11" spans="1:8" ht="22.5" customHeight="1">
      <c r="A11" s="118" t="s">
        <v>2</v>
      </c>
      <c r="B11" s="116"/>
      <c r="C11" s="116"/>
      <c r="D11" s="116"/>
      <c r="E11" s="116"/>
      <c r="F11" s="81">
        <v>270000</v>
      </c>
      <c r="G11" s="81">
        <v>270000</v>
      </c>
      <c r="H11" s="81">
        <v>270000</v>
      </c>
    </row>
    <row r="12" spans="1:8" ht="22.5" customHeight="1">
      <c r="A12" s="109" t="s">
        <v>3</v>
      </c>
      <c r="B12" s="110"/>
      <c r="C12" s="110"/>
      <c r="D12" s="110"/>
      <c r="E12" s="110"/>
      <c r="F12" s="81">
        <f>+F6-F9</f>
        <v>0</v>
      </c>
      <c r="G12" s="81">
        <f>+G6-G9</f>
        <v>0</v>
      </c>
      <c r="H12" s="81">
        <f>+H6-H9</f>
        <v>0</v>
      </c>
    </row>
    <row r="13" spans="1:8" ht="25.5" customHeight="1">
      <c r="A13" s="106"/>
      <c r="B13" s="107"/>
      <c r="C13" s="107"/>
      <c r="D13" s="107"/>
      <c r="E13" s="107"/>
      <c r="F13" s="108"/>
      <c r="G13" s="108"/>
      <c r="H13" s="108"/>
    </row>
    <row r="14" spans="1:8" ht="27.75" customHeight="1">
      <c r="A14" s="72"/>
      <c r="B14" s="73"/>
      <c r="C14" s="73"/>
      <c r="D14" s="74"/>
      <c r="E14" s="75"/>
      <c r="F14" s="76" t="s">
        <v>57</v>
      </c>
      <c r="G14" s="76" t="s">
        <v>58</v>
      </c>
      <c r="H14" s="77" t="s">
        <v>59</v>
      </c>
    </row>
    <row r="15" spans="1:8" ht="22.5" customHeight="1">
      <c r="A15" s="112" t="s">
        <v>4</v>
      </c>
      <c r="B15" s="113"/>
      <c r="C15" s="113"/>
      <c r="D15" s="113"/>
      <c r="E15" s="114"/>
      <c r="F15" s="83">
        <v>0</v>
      </c>
      <c r="G15" s="83">
        <v>0</v>
      </c>
      <c r="H15" s="81">
        <v>0</v>
      </c>
    </row>
    <row r="16" spans="1:8" s="64" customFormat="1" ht="25.5" customHeight="1">
      <c r="A16" s="115"/>
      <c r="B16" s="107"/>
      <c r="C16" s="107"/>
      <c r="D16" s="107"/>
      <c r="E16" s="107"/>
      <c r="F16" s="108"/>
      <c r="G16" s="108"/>
      <c r="H16" s="108"/>
    </row>
    <row r="17" spans="1:8" s="64" customFormat="1" ht="27.75" customHeight="1">
      <c r="A17" s="72"/>
      <c r="B17" s="73"/>
      <c r="C17" s="73"/>
      <c r="D17" s="74"/>
      <c r="E17" s="75"/>
      <c r="F17" s="76" t="s">
        <v>57</v>
      </c>
      <c r="G17" s="76" t="s">
        <v>58</v>
      </c>
      <c r="H17" s="77" t="s">
        <v>59</v>
      </c>
    </row>
    <row r="18" spans="1:8" s="64" customFormat="1" ht="22.5" customHeight="1">
      <c r="A18" s="111" t="s">
        <v>5</v>
      </c>
      <c r="B18" s="110"/>
      <c r="C18" s="110"/>
      <c r="D18" s="110"/>
      <c r="E18" s="110"/>
      <c r="F18" s="80"/>
      <c r="G18" s="80"/>
      <c r="H18" s="80"/>
    </row>
    <row r="19" spans="1:8" s="64" customFormat="1" ht="22.5" customHeight="1">
      <c r="A19" s="111" t="s">
        <v>6</v>
      </c>
      <c r="B19" s="110"/>
      <c r="C19" s="110"/>
      <c r="D19" s="110"/>
      <c r="E19" s="110"/>
      <c r="F19" s="80"/>
      <c r="G19" s="80"/>
      <c r="H19" s="80"/>
    </row>
    <row r="20" spans="1:8" s="64" customFormat="1" ht="22.5" customHeight="1">
      <c r="A20" s="109" t="s">
        <v>7</v>
      </c>
      <c r="B20" s="110"/>
      <c r="C20" s="110"/>
      <c r="D20" s="110"/>
      <c r="E20" s="110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09" t="s">
        <v>8</v>
      </c>
      <c r="B22" s="110"/>
      <c r="C22" s="110"/>
      <c r="D22" s="110"/>
      <c r="E22" s="110"/>
      <c r="F22" s="80">
        <f>SUM(F12,F15,F20)</f>
        <v>0</v>
      </c>
      <c r="G22" s="80">
        <f>SUM(G12,G15,G20)</f>
        <v>0</v>
      </c>
      <c r="H22" s="80">
        <f>SUM(H12,H15,H20)</f>
        <v>0</v>
      </c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06" t="s">
        <v>9</v>
      </c>
      <c r="B1" s="106"/>
      <c r="C1" s="106"/>
      <c r="D1" s="106"/>
      <c r="E1" s="106"/>
      <c r="F1" s="106"/>
      <c r="G1" s="106"/>
      <c r="H1" s="106"/>
    </row>
    <row r="2" spans="1:8" s="2" customFormat="1" ht="13.5" thickBot="1">
      <c r="A2" s="15"/>
      <c r="H2" s="16" t="s">
        <v>10</v>
      </c>
    </row>
    <row r="3" spans="1:8" s="2" customFormat="1" ht="26.25" thickBot="1">
      <c r="A3" s="95" t="s">
        <v>11</v>
      </c>
      <c r="B3" s="120" t="s">
        <v>48</v>
      </c>
      <c r="C3" s="121"/>
      <c r="D3" s="121"/>
      <c r="E3" s="121"/>
      <c r="F3" s="121"/>
      <c r="G3" s="121"/>
      <c r="H3" s="122"/>
    </row>
    <row r="4" spans="1:8" s="2" customFormat="1" ht="90" thickBot="1">
      <c r="A4" s="96" t="s">
        <v>12</v>
      </c>
      <c r="B4" s="17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47</v>
      </c>
      <c r="H4" s="19" t="s">
        <v>19</v>
      </c>
    </row>
    <row r="5" spans="1:8" s="2" customFormat="1" ht="12.75">
      <c r="A5" s="105">
        <v>633</v>
      </c>
      <c r="B5" s="4"/>
      <c r="C5" s="5"/>
      <c r="D5" s="6"/>
      <c r="E5" s="7"/>
      <c r="F5" s="7"/>
      <c r="G5" s="8"/>
      <c r="H5" s="9"/>
    </row>
    <row r="6" spans="1:8" s="2" customFormat="1" ht="12.75">
      <c r="A6" s="24">
        <v>636</v>
      </c>
      <c r="B6" s="20">
        <v>6582000</v>
      </c>
      <c r="C6" s="21"/>
      <c r="D6" s="21"/>
      <c r="E6" s="21">
        <v>20000</v>
      </c>
      <c r="F6" s="21"/>
      <c r="G6" s="22"/>
      <c r="H6" s="23"/>
    </row>
    <row r="7" spans="1:8" s="2" customFormat="1" ht="12.75">
      <c r="A7" s="24">
        <v>652</v>
      </c>
      <c r="B7" s="20"/>
      <c r="C7" s="21"/>
      <c r="D7" s="21">
        <v>90000</v>
      </c>
      <c r="E7" s="21"/>
      <c r="F7" s="21"/>
      <c r="G7" s="22"/>
      <c r="H7" s="23"/>
    </row>
    <row r="8" spans="1:8" s="2" customFormat="1" ht="12.75">
      <c r="A8" s="24">
        <v>661</v>
      </c>
      <c r="B8" s="20"/>
      <c r="C8" s="21">
        <v>210000</v>
      </c>
      <c r="D8" s="21"/>
      <c r="E8" s="21"/>
      <c r="F8" s="21"/>
      <c r="G8" s="22"/>
      <c r="H8" s="23"/>
    </row>
    <row r="9" spans="1:8" s="2" customFormat="1" ht="12.75">
      <c r="A9" s="25">
        <v>663</v>
      </c>
      <c r="B9" s="20"/>
      <c r="C9" s="21"/>
      <c r="D9" s="21"/>
      <c r="E9" s="21"/>
      <c r="F9" s="21">
        <v>5000</v>
      </c>
      <c r="G9" s="22"/>
      <c r="H9" s="23"/>
    </row>
    <row r="10" spans="1:8" s="2" customFormat="1" ht="12.75">
      <c r="A10" s="25">
        <v>671</v>
      </c>
      <c r="B10" s="20">
        <v>1305000</v>
      </c>
      <c r="C10" s="21"/>
      <c r="D10" s="21"/>
      <c r="E10" s="21"/>
      <c r="F10" s="21"/>
      <c r="G10" s="22"/>
      <c r="H10" s="23"/>
    </row>
    <row r="11" spans="1:8" s="2" customFormat="1" ht="12.75">
      <c r="A11" s="25">
        <v>721</v>
      </c>
      <c r="B11" s="20"/>
      <c r="C11" s="21"/>
      <c r="D11" s="21"/>
      <c r="E11" s="21"/>
      <c r="F11" s="21"/>
      <c r="G11" s="22"/>
      <c r="H11" s="23"/>
    </row>
    <row r="12" spans="1:8" s="2" customFormat="1" ht="12.75">
      <c r="A12" s="25"/>
      <c r="B12" s="20"/>
      <c r="C12" s="21"/>
      <c r="D12" s="21"/>
      <c r="E12" s="21"/>
      <c r="F12" s="21"/>
      <c r="G12" s="22"/>
      <c r="H12" s="23"/>
    </row>
    <row r="13" spans="1:8" s="2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2" customFormat="1" ht="30" customHeight="1" thickBot="1">
      <c r="A14" s="31" t="s">
        <v>20</v>
      </c>
      <c r="B14" s="32">
        <f>SUM(B5:B11)</f>
        <v>7887000</v>
      </c>
      <c r="C14" s="32">
        <f aca="true" t="shared" si="0" ref="C14:H14">SUM(C5:C11)</f>
        <v>210000</v>
      </c>
      <c r="D14" s="32">
        <f t="shared" si="0"/>
        <v>90000</v>
      </c>
      <c r="E14" s="32">
        <f t="shared" si="0"/>
        <v>20000</v>
      </c>
      <c r="F14" s="32">
        <f t="shared" si="0"/>
        <v>5000</v>
      </c>
      <c r="G14" s="32">
        <f t="shared" si="0"/>
        <v>0</v>
      </c>
      <c r="H14" s="32">
        <f t="shared" si="0"/>
        <v>0</v>
      </c>
    </row>
    <row r="15" spans="1:8" s="2" customFormat="1" ht="28.5" customHeight="1" thickBot="1">
      <c r="A15" s="31" t="s">
        <v>51</v>
      </c>
      <c r="B15" s="125">
        <f>SUM(B14:F14)</f>
        <v>8212000</v>
      </c>
      <c r="C15" s="126"/>
      <c r="D15" s="126"/>
      <c r="E15" s="126"/>
      <c r="F15" s="126"/>
      <c r="G15" s="126"/>
      <c r="H15" s="127"/>
    </row>
    <row r="16" spans="1:8" ht="13.5" thickBot="1">
      <c r="A16" s="12"/>
      <c r="B16" s="12"/>
      <c r="C16" s="12"/>
      <c r="D16" s="13"/>
      <c r="E16" s="33"/>
      <c r="H16" s="16"/>
    </row>
    <row r="17" spans="1:8" ht="24" customHeight="1" thickBot="1">
      <c r="A17" s="97" t="s">
        <v>11</v>
      </c>
      <c r="B17" s="120" t="s">
        <v>50</v>
      </c>
      <c r="C17" s="121"/>
      <c r="D17" s="121"/>
      <c r="E17" s="121"/>
      <c r="F17" s="121"/>
      <c r="G17" s="121"/>
      <c r="H17" s="122"/>
    </row>
    <row r="18" spans="1:8" ht="90" thickBot="1">
      <c r="A18" s="98" t="s">
        <v>12</v>
      </c>
      <c r="B18" s="17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8" t="s">
        <v>47</v>
      </c>
      <c r="H18" s="19" t="s">
        <v>19</v>
      </c>
    </row>
    <row r="19" spans="1:8" ht="12.75">
      <c r="A19" s="105">
        <v>633</v>
      </c>
      <c r="B19" s="4"/>
      <c r="C19" s="5"/>
      <c r="D19" s="6"/>
      <c r="E19" s="7"/>
      <c r="F19" s="7"/>
      <c r="G19" s="8"/>
      <c r="H19" s="9"/>
    </row>
    <row r="20" spans="1:8" ht="12.75">
      <c r="A20" s="24">
        <v>636</v>
      </c>
      <c r="B20" s="20">
        <v>6582000</v>
      </c>
      <c r="C20" s="21"/>
      <c r="D20" s="21"/>
      <c r="E20" s="21">
        <v>20000</v>
      </c>
      <c r="F20" s="21"/>
      <c r="G20" s="22"/>
      <c r="H20" s="23"/>
    </row>
    <row r="21" spans="1:8" ht="12.75">
      <c r="A21" s="24">
        <v>652</v>
      </c>
      <c r="B21" s="20"/>
      <c r="C21" s="21"/>
      <c r="D21" s="21">
        <v>90000</v>
      </c>
      <c r="E21" s="21"/>
      <c r="F21" s="21"/>
      <c r="G21" s="22"/>
      <c r="H21" s="23"/>
    </row>
    <row r="22" spans="1:8" ht="12.75">
      <c r="A22" s="24">
        <v>661</v>
      </c>
      <c r="B22" s="20"/>
      <c r="C22" s="21">
        <v>210000</v>
      </c>
      <c r="D22" s="21"/>
      <c r="E22" s="21"/>
      <c r="F22" s="21"/>
      <c r="G22" s="22"/>
      <c r="H22" s="23"/>
    </row>
    <row r="23" spans="1:8" ht="12.75">
      <c r="A23" s="25">
        <v>663</v>
      </c>
      <c r="B23" s="20"/>
      <c r="C23" s="21"/>
      <c r="D23" s="21"/>
      <c r="E23" s="21"/>
      <c r="F23" s="21">
        <v>5000</v>
      </c>
      <c r="G23" s="22"/>
      <c r="H23" s="23"/>
    </row>
    <row r="24" spans="1:8" ht="12.75">
      <c r="A24" s="25">
        <v>671</v>
      </c>
      <c r="B24" s="20">
        <v>1305000</v>
      </c>
      <c r="C24" s="21"/>
      <c r="D24" s="21"/>
      <c r="E24" s="21"/>
      <c r="F24" s="21"/>
      <c r="G24" s="22"/>
      <c r="H24" s="23"/>
    </row>
    <row r="25" spans="1:8" ht="12.75">
      <c r="A25" s="25">
        <v>721</v>
      </c>
      <c r="B25" s="20"/>
      <c r="C25" s="21"/>
      <c r="D25" s="21"/>
      <c r="E25" s="21"/>
      <c r="F25" s="21"/>
      <c r="G25" s="22"/>
      <c r="H25" s="23"/>
    </row>
    <row r="26" spans="1:8" ht="12.75">
      <c r="A26" s="25"/>
      <c r="B26" s="20"/>
      <c r="C26" s="21"/>
      <c r="D26" s="21"/>
      <c r="E26" s="21"/>
      <c r="F26" s="21"/>
      <c r="G26" s="22"/>
      <c r="H26" s="23"/>
    </row>
    <row r="27" spans="1:8" ht="13.5" thickBot="1">
      <c r="A27" s="26"/>
      <c r="B27" s="27"/>
      <c r="C27" s="28"/>
      <c r="D27" s="28"/>
      <c r="E27" s="28"/>
      <c r="F27" s="28"/>
      <c r="G27" s="29"/>
      <c r="H27" s="30"/>
    </row>
    <row r="28" spans="1:8" s="2" customFormat="1" ht="30" customHeight="1" thickBot="1">
      <c r="A28" s="31" t="s">
        <v>20</v>
      </c>
      <c r="B28" s="32">
        <f>SUM(B19:B25)</f>
        <v>7887000</v>
      </c>
      <c r="C28" s="32">
        <f aca="true" t="shared" si="1" ref="C28:H28">SUM(C19:C25)</f>
        <v>210000</v>
      </c>
      <c r="D28" s="32">
        <f t="shared" si="1"/>
        <v>90000</v>
      </c>
      <c r="E28" s="32">
        <f t="shared" si="1"/>
        <v>20000</v>
      </c>
      <c r="F28" s="32">
        <f t="shared" si="1"/>
        <v>5000</v>
      </c>
      <c r="G28" s="32">
        <f t="shared" si="1"/>
        <v>0</v>
      </c>
      <c r="H28" s="32">
        <f t="shared" si="1"/>
        <v>0</v>
      </c>
    </row>
    <row r="29" spans="1:8" s="2" customFormat="1" ht="28.5" customHeight="1" thickBot="1">
      <c r="A29" s="31" t="s">
        <v>52</v>
      </c>
      <c r="B29" s="125">
        <f>SUM(B28:F28)</f>
        <v>8212000</v>
      </c>
      <c r="C29" s="126"/>
      <c r="D29" s="126"/>
      <c r="E29" s="126"/>
      <c r="F29" s="126"/>
      <c r="G29" s="126"/>
      <c r="H29" s="127"/>
    </row>
    <row r="30" spans="4:5" ht="13.5" thickBot="1">
      <c r="D30" s="35"/>
      <c r="E30" s="36"/>
    </row>
    <row r="31" spans="1:8" ht="26.25" thickBot="1">
      <c r="A31" s="97" t="s">
        <v>11</v>
      </c>
      <c r="B31" s="120" t="s">
        <v>56</v>
      </c>
      <c r="C31" s="121"/>
      <c r="D31" s="121"/>
      <c r="E31" s="121"/>
      <c r="F31" s="121"/>
      <c r="G31" s="121"/>
      <c r="H31" s="122"/>
    </row>
    <row r="32" spans="1:8" ht="90" thickBot="1">
      <c r="A32" s="98" t="s">
        <v>12</v>
      </c>
      <c r="B32" s="17" t="s">
        <v>13</v>
      </c>
      <c r="C32" s="18" t="s">
        <v>14</v>
      </c>
      <c r="D32" s="18" t="s">
        <v>15</v>
      </c>
      <c r="E32" s="18" t="s">
        <v>16</v>
      </c>
      <c r="F32" s="18" t="s">
        <v>17</v>
      </c>
      <c r="G32" s="18" t="s">
        <v>47</v>
      </c>
      <c r="H32" s="19" t="s">
        <v>19</v>
      </c>
    </row>
    <row r="33" spans="1:8" ht="12.75">
      <c r="A33" s="105">
        <v>633</v>
      </c>
      <c r="B33" s="4"/>
      <c r="C33" s="5"/>
      <c r="D33" s="6"/>
      <c r="E33" s="7"/>
      <c r="F33" s="7"/>
      <c r="G33" s="8"/>
      <c r="H33" s="9"/>
    </row>
    <row r="34" spans="1:8" ht="12.75">
      <c r="A34" s="24">
        <v>636</v>
      </c>
      <c r="B34" s="20">
        <v>6582000</v>
      </c>
      <c r="C34" s="21"/>
      <c r="D34" s="21"/>
      <c r="E34" s="21">
        <v>20000</v>
      </c>
      <c r="F34" s="21"/>
      <c r="G34" s="22"/>
      <c r="H34" s="23"/>
    </row>
    <row r="35" spans="1:8" ht="12.75">
      <c r="A35" s="24">
        <v>652</v>
      </c>
      <c r="B35" s="20"/>
      <c r="C35" s="21"/>
      <c r="D35" s="21">
        <v>90000</v>
      </c>
      <c r="E35" s="21"/>
      <c r="F35" s="21"/>
      <c r="G35" s="22"/>
      <c r="H35" s="23"/>
    </row>
    <row r="36" spans="1:8" ht="12.75">
      <c r="A36" s="24">
        <v>661</v>
      </c>
      <c r="B36" s="20"/>
      <c r="C36" s="21">
        <v>210000</v>
      </c>
      <c r="D36" s="21"/>
      <c r="E36" s="21"/>
      <c r="F36" s="21"/>
      <c r="G36" s="22"/>
      <c r="H36" s="23"/>
    </row>
    <row r="37" spans="1:8" ht="12.75">
      <c r="A37" s="25">
        <v>663</v>
      </c>
      <c r="B37" s="20"/>
      <c r="C37" s="21"/>
      <c r="D37" s="21"/>
      <c r="E37" s="21"/>
      <c r="F37" s="21">
        <v>5000</v>
      </c>
      <c r="G37" s="22"/>
      <c r="H37" s="23"/>
    </row>
    <row r="38" spans="1:8" ht="13.5" customHeight="1">
      <c r="A38" s="25">
        <v>671</v>
      </c>
      <c r="B38" s="20">
        <v>1305000</v>
      </c>
      <c r="C38" s="21"/>
      <c r="D38" s="21"/>
      <c r="E38" s="21"/>
      <c r="F38" s="21"/>
      <c r="G38" s="22"/>
      <c r="H38" s="23"/>
    </row>
    <row r="39" spans="1:8" ht="13.5" customHeight="1">
      <c r="A39" s="25">
        <v>721</v>
      </c>
      <c r="B39" s="20"/>
      <c r="C39" s="21"/>
      <c r="D39" s="21"/>
      <c r="E39" s="21"/>
      <c r="F39" s="21"/>
      <c r="G39" s="22"/>
      <c r="H39" s="23"/>
    </row>
    <row r="40" spans="1:8" ht="13.5" customHeight="1">
      <c r="A40" s="25"/>
      <c r="B40" s="20"/>
      <c r="C40" s="21"/>
      <c r="D40" s="21"/>
      <c r="E40" s="21"/>
      <c r="F40" s="21"/>
      <c r="G40" s="22"/>
      <c r="H40" s="23"/>
    </row>
    <row r="41" spans="1:8" ht="13.5" thickBot="1">
      <c r="A41" s="26"/>
      <c r="B41" s="27"/>
      <c r="C41" s="28"/>
      <c r="D41" s="28"/>
      <c r="E41" s="28"/>
      <c r="F41" s="28"/>
      <c r="G41" s="29"/>
      <c r="H41" s="30"/>
    </row>
    <row r="42" spans="1:8" s="2" customFormat="1" ht="30" customHeight="1" thickBot="1">
      <c r="A42" s="31" t="s">
        <v>20</v>
      </c>
      <c r="B42" s="32">
        <f>SUM(B33:B39)</f>
        <v>7887000</v>
      </c>
      <c r="C42" s="32">
        <f aca="true" t="shared" si="2" ref="C42:H42">SUM(C33:C39)</f>
        <v>210000</v>
      </c>
      <c r="D42" s="32">
        <f t="shared" si="2"/>
        <v>90000</v>
      </c>
      <c r="E42" s="32">
        <f t="shared" si="2"/>
        <v>20000</v>
      </c>
      <c r="F42" s="32">
        <f t="shared" si="2"/>
        <v>5000</v>
      </c>
      <c r="G42" s="32">
        <f t="shared" si="2"/>
        <v>0</v>
      </c>
      <c r="H42" s="32">
        <f t="shared" si="2"/>
        <v>0</v>
      </c>
    </row>
    <row r="43" spans="1:8" s="2" customFormat="1" ht="28.5" customHeight="1" thickBot="1">
      <c r="A43" s="31" t="s">
        <v>55</v>
      </c>
      <c r="B43" s="125">
        <f>SUM(B42,C42,D42,E42,F42)</f>
        <v>8212000</v>
      </c>
      <c r="C43" s="126"/>
      <c r="D43" s="126"/>
      <c r="E43" s="126"/>
      <c r="F43" s="126"/>
      <c r="G43" s="126"/>
      <c r="H43" s="127"/>
    </row>
    <row r="44" spans="3:5" ht="13.5" customHeight="1">
      <c r="C44" s="37"/>
      <c r="D44" s="35"/>
      <c r="E44" s="38"/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2"/>
      <c r="C128" s="12"/>
      <c r="D128" s="12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23"/>
      <c r="B155" s="124"/>
      <c r="C155" s="124"/>
      <c r="D155" s="124"/>
      <c r="E155" s="124"/>
    </row>
    <row r="156" spans="1:5" ht="28.5" customHeight="1">
      <c r="A156" s="53"/>
      <c r="B156" s="53"/>
      <c r="C156" s="53"/>
      <c r="D156" s="54"/>
      <c r="E156" s="55"/>
    </row>
    <row r="158" spans="1:5" ht="15.75">
      <c r="A158" s="66"/>
      <c r="B158" s="37"/>
      <c r="C158" s="37"/>
      <c r="D158" s="67"/>
      <c r="E158" s="11"/>
    </row>
    <row r="159" spans="1:5" ht="12.75">
      <c r="A159" s="37"/>
      <c r="B159" s="37"/>
      <c r="C159" s="37"/>
      <c r="D159" s="67"/>
      <c r="E159" s="11"/>
    </row>
    <row r="160" spans="1:5" ht="17.25" customHeight="1">
      <c r="A160" s="37"/>
      <c r="B160" s="37"/>
      <c r="C160" s="37"/>
      <c r="D160" s="67"/>
      <c r="E160" s="11"/>
    </row>
    <row r="161" spans="1:5" ht="13.5" customHeight="1">
      <c r="A161" s="37"/>
      <c r="B161" s="37"/>
      <c r="C161" s="37"/>
      <c r="D161" s="67"/>
      <c r="E161" s="11"/>
    </row>
    <row r="162" spans="1:5" ht="12.75">
      <c r="A162" s="37"/>
      <c r="B162" s="37"/>
      <c r="C162" s="37"/>
      <c r="D162" s="67"/>
      <c r="E162" s="11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11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11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2"/>
  <sheetViews>
    <sheetView zoomScalePageLayoutView="0" workbookViewId="0" topLeftCell="A1">
      <selection activeCell="N13" sqref="N13:N21"/>
    </sheetView>
  </sheetViews>
  <sheetFormatPr defaultColWidth="11.421875" defaultRowHeight="12.75"/>
  <cols>
    <col min="1" max="1" width="11.421875" style="91" bestFit="1" customWidth="1"/>
    <col min="2" max="2" width="34.421875" style="93" customWidth="1"/>
    <col min="3" max="3" width="11.140625" style="3" customWidth="1"/>
    <col min="4" max="4" width="10.421875" style="3" customWidth="1"/>
    <col min="5" max="5" width="9.28125" style="3" customWidth="1"/>
    <col min="6" max="6" width="12.421875" style="3" bestFit="1" customWidth="1"/>
    <col min="7" max="7" width="10.00390625" style="3" customWidth="1"/>
    <col min="8" max="8" width="7.140625" style="3" customWidth="1"/>
    <col min="9" max="9" width="7.57421875" style="3" bestFit="1" customWidth="1"/>
    <col min="10" max="10" width="7.8515625" style="3" customWidth="1"/>
    <col min="11" max="11" width="8.57421875" style="3" customWidth="1"/>
    <col min="12" max="12" width="9.8515625" style="3" customWidth="1"/>
    <col min="13" max="13" width="12.28125" style="3" bestFit="1" customWidth="1"/>
    <col min="14" max="16384" width="11.421875" style="1" customWidth="1"/>
  </cols>
  <sheetData>
    <row r="1" spans="1:13" ht="24" customHeight="1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11" customFormat="1" ht="67.5">
      <c r="A2" s="94" t="s">
        <v>22</v>
      </c>
      <c r="B2" s="94" t="s">
        <v>23</v>
      </c>
      <c r="C2" s="10" t="s">
        <v>63</v>
      </c>
      <c r="D2" s="10" t="s">
        <v>65</v>
      </c>
      <c r="E2" s="94" t="s">
        <v>64</v>
      </c>
      <c r="F2" s="94" t="s">
        <v>14</v>
      </c>
      <c r="G2" s="94" t="s">
        <v>15</v>
      </c>
      <c r="H2" s="94" t="s">
        <v>16</v>
      </c>
      <c r="I2" s="94" t="s">
        <v>24</v>
      </c>
      <c r="J2" s="94" t="s">
        <v>18</v>
      </c>
      <c r="K2" s="94" t="s">
        <v>19</v>
      </c>
      <c r="L2" s="10" t="s">
        <v>49</v>
      </c>
      <c r="M2" s="10" t="s">
        <v>53</v>
      </c>
    </row>
    <row r="3" spans="1:13" ht="12.75">
      <c r="A3" s="102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11" customFormat="1" ht="12.75">
      <c r="A4" s="102"/>
      <c r="B4" s="129" t="s">
        <v>54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s="11" customFormat="1" ht="12.75">
      <c r="A5" s="102"/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2.75">
      <c r="A6" s="102"/>
      <c r="B6" s="131" t="s">
        <v>42</v>
      </c>
      <c r="C6" s="130">
        <f>SUM(D6:I6)</f>
        <v>8212000</v>
      </c>
      <c r="D6" s="130">
        <v>6582000</v>
      </c>
      <c r="E6" s="130">
        <f aca="true" t="shared" si="0" ref="E6:M6">SUM(E11,E26)</f>
        <v>1305000</v>
      </c>
      <c r="F6" s="130">
        <f t="shared" si="0"/>
        <v>210000</v>
      </c>
      <c r="G6" s="130">
        <f t="shared" si="0"/>
        <v>90000</v>
      </c>
      <c r="H6" s="130">
        <f t="shared" si="0"/>
        <v>20000</v>
      </c>
      <c r="I6" s="130">
        <f t="shared" si="0"/>
        <v>5000</v>
      </c>
      <c r="J6" s="130">
        <f t="shared" si="0"/>
        <v>0</v>
      </c>
      <c r="K6" s="130">
        <f t="shared" si="0"/>
        <v>0</v>
      </c>
      <c r="L6" s="130">
        <v>8212000</v>
      </c>
      <c r="M6" s="130">
        <v>8212000</v>
      </c>
    </row>
    <row r="7" spans="1:13" ht="12.75">
      <c r="A7" s="102"/>
      <c r="B7" s="131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s="11" customFormat="1" ht="12.75">
      <c r="A8" s="102"/>
      <c r="B8" s="131" t="s">
        <v>44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s="11" customFormat="1" ht="12.75" customHeight="1">
      <c r="A9" s="102" t="s">
        <v>43</v>
      </c>
      <c r="B9" s="131" t="s">
        <v>45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s="11" customFormat="1" ht="12.75" customHeight="1">
      <c r="A10" s="132"/>
      <c r="B10" s="131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s="11" customFormat="1" ht="12.75">
      <c r="A11" s="102">
        <v>3</v>
      </c>
      <c r="B11" s="131" t="s">
        <v>25</v>
      </c>
      <c r="C11" s="130">
        <f>SUM(D11:I11)</f>
        <v>7942000</v>
      </c>
      <c r="D11" s="130">
        <v>6582000</v>
      </c>
      <c r="E11" s="130">
        <f aca="true" t="shared" si="1" ref="E11:M11">SUM(E13,E17,E23)</f>
        <v>1095000</v>
      </c>
      <c r="F11" s="130">
        <f t="shared" si="1"/>
        <v>150000</v>
      </c>
      <c r="G11" s="130">
        <f t="shared" si="1"/>
        <v>90000</v>
      </c>
      <c r="H11" s="130">
        <f t="shared" si="1"/>
        <v>20000</v>
      </c>
      <c r="I11" s="130">
        <f t="shared" si="1"/>
        <v>5000</v>
      </c>
      <c r="J11" s="130">
        <f t="shared" si="1"/>
        <v>0</v>
      </c>
      <c r="K11" s="130">
        <f t="shared" si="1"/>
        <v>0</v>
      </c>
      <c r="L11" s="130">
        <v>7942000</v>
      </c>
      <c r="M11" s="130">
        <v>7942000</v>
      </c>
    </row>
    <row r="12" spans="1:13" s="11" customFormat="1" ht="12.75">
      <c r="A12" s="102"/>
      <c r="B12" s="131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3" s="11" customFormat="1" ht="12.75">
      <c r="A13" s="102">
        <v>31</v>
      </c>
      <c r="B13" s="131" t="s">
        <v>26</v>
      </c>
      <c r="C13" s="130">
        <f>SUM(B14,C14,C15,C16)</f>
        <v>6650500</v>
      </c>
      <c r="D13" s="130">
        <f>SUM(D14:D22)</f>
        <v>6582000</v>
      </c>
      <c r="E13" s="130">
        <f>SUM(E14:E16)</f>
        <v>130000</v>
      </c>
      <c r="F13" s="130">
        <f aca="true" t="shared" si="2" ref="E13:M13">SUM(F14:F16)</f>
        <v>21500</v>
      </c>
      <c r="G13" s="130">
        <f t="shared" si="2"/>
        <v>28000</v>
      </c>
      <c r="H13" s="130">
        <f t="shared" si="2"/>
        <v>0</v>
      </c>
      <c r="I13" s="130">
        <f t="shared" si="2"/>
        <v>0</v>
      </c>
      <c r="J13" s="130">
        <f t="shared" si="2"/>
        <v>0</v>
      </c>
      <c r="K13" s="130">
        <f t="shared" si="2"/>
        <v>0</v>
      </c>
      <c r="L13" s="130">
        <v>7942000</v>
      </c>
      <c r="M13" s="130">
        <f t="shared" si="2"/>
        <v>6650500</v>
      </c>
    </row>
    <row r="14" spans="1:13" ht="12.75">
      <c r="A14" s="133">
        <v>311</v>
      </c>
      <c r="B14" s="103" t="s">
        <v>27</v>
      </c>
      <c r="C14" s="104">
        <f>SUM(D14:I14)</f>
        <v>5526500</v>
      </c>
      <c r="D14" s="104">
        <v>5385000</v>
      </c>
      <c r="E14" s="104">
        <v>110000</v>
      </c>
      <c r="F14" s="104">
        <v>15500</v>
      </c>
      <c r="G14" s="104">
        <v>16000</v>
      </c>
      <c r="H14" s="104"/>
      <c r="I14" s="104"/>
      <c r="J14" s="104"/>
      <c r="K14" s="104"/>
      <c r="L14" s="1">
        <v>5526500</v>
      </c>
      <c r="M14" s="1">
        <v>5526500</v>
      </c>
    </row>
    <row r="15" spans="1:13" ht="12.75">
      <c r="A15" s="133">
        <v>312</v>
      </c>
      <c r="B15" s="103" t="s">
        <v>28</v>
      </c>
      <c r="C15" s="104">
        <f>SUM(D15:G15)</f>
        <v>173000</v>
      </c>
      <c r="D15" s="104">
        <v>164000</v>
      </c>
      <c r="E15" s="104"/>
      <c r="F15" s="104">
        <v>3000</v>
      </c>
      <c r="G15" s="104">
        <v>6000</v>
      </c>
      <c r="H15" s="104"/>
      <c r="I15" s="104"/>
      <c r="J15" s="104"/>
      <c r="K15" s="104"/>
      <c r="L15" s="1">
        <v>173000</v>
      </c>
      <c r="M15" s="1">
        <v>173000</v>
      </c>
    </row>
    <row r="16" spans="1:13" ht="12.75">
      <c r="A16" s="133">
        <v>313</v>
      </c>
      <c r="B16" s="103" t="s">
        <v>29</v>
      </c>
      <c r="C16" s="104">
        <f>SUM(D16:G16)</f>
        <v>951000</v>
      </c>
      <c r="D16" s="104">
        <v>922000</v>
      </c>
      <c r="E16" s="104">
        <v>20000</v>
      </c>
      <c r="F16" s="104">
        <v>3000</v>
      </c>
      <c r="G16" s="104">
        <v>6000</v>
      </c>
      <c r="H16" s="104"/>
      <c r="I16" s="104"/>
      <c r="J16" s="104"/>
      <c r="K16" s="104"/>
      <c r="L16" s="104">
        <v>951000</v>
      </c>
      <c r="M16" s="104">
        <v>951000</v>
      </c>
    </row>
    <row r="17" spans="1:13" s="11" customFormat="1" ht="12.75">
      <c r="A17" s="102">
        <v>32</v>
      </c>
      <c r="B17" s="131" t="s">
        <v>30</v>
      </c>
      <c r="C17" s="130">
        <f>SUM(C18:C22)</f>
        <v>1290000</v>
      </c>
      <c r="D17" s="130"/>
      <c r="E17" s="130">
        <f>SUM(E18:E22)</f>
        <v>963500</v>
      </c>
      <c r="F17" s="130">
        <f>SUM(F18:F22)</f>
        <v>128500</v>
      </c>
      <c r="G17" s="130">
        <f>SUM(G18:G22)</f>
        <v>62000</v>
      </c>
      <c r="H17" s="130">
        <f aca="true" t="shared" si="3" ref="E17:M17">SUM(H18:H22)</f>
        <v>20000</v>
      </c>
      <c r="I17" s="130">
        <f>SUM(I18:I22)</f>
        <v>5000</v>
      </c>
      <c r="J17" s="130">
        <f t="shared" si="3"/>
        <v>0</v>
      </c>
      <c r="K17" s="130">
        <f t="shared" si="3"/>
        <v>0</v>
      </c>
      <c r="L17" s="130">
        <f t="shared" si="3"/>
        <v>1201500</v>
      </c>
      <c r="M17" s="130">
        <f t="shared" si="3"/>
        <v>1201500</v>
      </c>
    </row>
    <row r="18" spans="1:13" ht="12.75">
      <c r="A18" s="133">
        <v>321</v>
      </c>
      <c r="B18" s="103" t="s">
        <v>31</v>
      </c>
      <c r="C18" s="104">
        <v>178500</v>
      </c>
      <c r="D18" s="104">
        <v>88000</v>
      </c>
      <c r="E18" s="104">
        <v>65000</v>
      </c>
      <c r="F18" s="104">
        <v>5500</v>
      </c>
      <c r="G18" s="104"/>
      <c r="H18" s="104">
        <v>20000</v>
      </c>
      <c r="I18" s="104"/>
      <c r="J18" s="104"/>
      <c r="K18" s="104"/>
      <c r="L18" s="104">
        <v>178500</v>
      </c>
      <c r="M18" s="104">
        <v>178500</v>
      </c>
    </row>
    <row r="19" spans="1:13" ht="12.75">
      <c r="A19" s="133">
        <v>322</v>
      </c>
      <c r="B19" s="103" t="s">
        <v>32</v>
      </c>
      <c r="C19" s="104">
        <v>230000</v>
      </c>
      <c r="D19" s="104"/>
      <c r="E19" s="104">
        <v>200000</v>
      </c>
      <c r="F19" s="104">
        <v>30000</v>
      </c>
      <c r="G19" s="104"/>
      <c r="H19" s="104"/>
      <c r="I19" s="104"/>
      <c r="J19" s="104"/>
      <c r="K19" s="104"/>
      <c r="L19" s="104">
        <v>210000</v>
      </c>
      <c r="M19" s="104">
        <v>210000</v>
      </c>
    </row>
    <row r="20" spans="1:13" ht="12.75">
      <c r="A20" s="133">
        <v>323</v>
      </c>
      <c r="B20" s="103" t="s">
        <v>33</v>
      </c>
      <c r="C20" s="104">
        <v>793000</v>
      </c>
      <c r="D20" s="104"/>
      <c r="E20" s="104">
        <v>691000</v>
      </c>
      <c r="F20" s="104">
        <v>40000</v>
      </c>
      <c r="G20" s="104">
        <v>62000</v>
      </c>
      <c r="H20" s="104"/>
      <c r="I20" s="104"/>
      <c r="J20" s="104"/>
      <c r="K20" s="104"/>
      <c r="L20" s="104">
        <v>793000</v>
      </c>
      <c r="M20" s="104">
        <v>793000</v>
      </c>
    </row>
    <row r="21" spans="1:13" ht="25.5">
      <c r="A21" s="133">
        <v>324</v>
      </c>
      <c r="B21" s="103" t="s">
        <v>61</v>
      </c>
      <c r="C21" s="104">
        <v>53000</v>
      </c>
      <c r="D21" s="104"/>
      <c r="E21" s="104"/>
      <c r="F21" s="104">
        <v>53000</v>
      </c>
      <c r="G21" s="104"/>
      <c r="H21" s="104"/>
      <c r="I21" s="104"/>
      <c r="J21" s="104"/>
      <c r="K21" s="104"/>
      <c r="L21" s="104"/>
      <c r="M21" s="104"/>
    </row>
    <row r="22" spans="1:13" ht="12.75">
      <c r="A22" s="133">
        <v>329</v>
      </c>
      <c r="B22" s="103" t="s">
        <v>34</v>
      </c>
      <c r="C22" s="104">
        <f>SUM(D22:I22)</f>
        <v>35500</v>
      </c>
      <c r="D22" s="104">
        <v>23000</v>
      </c>
      <c r="E22" s="104">
        <v>7500</v>
      </c>
      <c r="F22" s="104"/>
      <c r="G22" s="104"/>
      <c r="H22" s="104"/>
      <c r="I22" s="104">
        <v>5000</v>
      </c>
      <c r="J22" s="104"/>
      <c r="K22" s="104"/>
      <c r="L22" s="104">
        <v>20000</v>
      </c>
      <c r="M22" s="104">
        <v>20000</v>
      </c>
    </row>
    <row r="23" spans="1:13" s="11" customFormat="1" ht="12.75">
      <c r="A23" s="102">
        <v>34</v>
      </c>
      <c r="B23" s="131" t="s">
        <v>35</v>
      </c>
      <c r="C23" s="130">
        <f>SUM(C24:C25)</f>
        <v>1500</v>
      </c>
      <c r="D23" s="130"/>
      <c r="E23" s="130">
        <f aca="true" t="shared" si="4" ref="E23:M23">SUM(E24:E25)</f>
        <v>1500</v>
      </c>
      <c r="F23" s="130">
        <f t="shared" si="4"/>
        <v>0</v>
      </c>
      <c r="G23" s="130">
        <f t="shared" si="4"/>
        <v>0</v>
      </c>
      <c r="H23" s="130">
        <f t="shared" si="4"/>
        <v>0</v>
      </c>
      <c r="I23" s="130">
        <f t="shared" si="4"/>
        <v>0</v>
      </c>
      <c r="J23" s="130">
        <f t="shared" si="4"/>
        <v>0</v>
      </c>
      <c r="K23" s="130">
        <f t="shared" si="4"/>
        <v>0</v>
      </c>
      <c r="L23" s="130">
        <f t="shared" si="4"/>
        <v>2000</v>
      </c>
      <c r="M23" s="130">
        <f t="shared" si="4"/>
        <v>2000</v>
      </c>
    </row>
    <row r="24" spans="1:13" ht="12.75">
      <c r="A24" s="133">
        <v>343</v>
      </c>
      <c r="B24" s="103" t="s">
        <v>36</v>
      </c>
      <c r="C24" s="104">
        <v>1500</v>
      </c>
      <c r="D24" s="104"/>
      <c r="E24" s="104">
        <v>1500</v>
      </c>
      <c r="F24" s="104"/>
      <c r="G24" s="104"/>
      <c r="H24" s="104"/>
      <c r="I24" s="104"/>
      <c r="J24" s="104"/>
      <c r="K24" s="104"/>
      <c r="L24" s="104">
        <v>2000</v>
      </c>
      <c r="M24" s="104">
        <v>2000</v>
      </c>
    </row>
    <row r="25" spans="1:13" s="11" customFormat="1" ht="25.5">
      <c r="A25" s="102">
        <v>4</v>
      </c>
      <c r="B25" s="131" t="s">
        <v>38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  <row r="26" spans="1:13" s="11" customFormat="1" ht="25.5">
      <c r="A26" s="102">
        <v>42</v>
      </c>
      <c r="B26" s="131" t="s">
        <v>39</v>
      </c>
      <c r="C26" s="130">
        <f>SUM(C27:C28)</f>
        <v>270000</v>
      </c>
      <c r="D26" s="130"/>
      <c r="E26" s="130">
        <f aca="true" t="shared" si="5" ref="E26:M26">SUM(E27:E28)</f>
        <v>210000</v>
      </c>
      <c r="F26" s="130">
        <f t="shared" si="5"/>
        <v>60000</v>
      </c>
      <c r="G26" s="130">
        <f t="shared" si="5"/>
        <v>0</v>
      </c>
      <c r="H26" s="130">
        <f t="shared" si="5"/>
        <v>0</v>
      </c>
      <c r="I26" s="130">
        <f t="shared" si="5"/>
        <v>0</v>
      </c>
      <c r="J26" s="130">
        <f t="shared" si="5"/>
        <v>0</v>
      </c>
      <c r="K26" s="130">
        <f t="shared" si="5"/>
        <v>0</v>
      </c>
      <c r="L26" s="130">
        <f t="shared" si="5"/>
        <v>272000</v>
      </c>
      <c r="M26" s="130">
        <f t="shared" si="5"/>
        <v>272000</v>
      </c>
    </row>
    <row r="27" spans="1:13" ht="12.75">
      <c r="A27" s="133">
        <v>422</v>
      </c>
      <c r="B27" s="103" t="s">
        <v>37</v>
      </c>
      <c r="C27" s="104">
        <v>60000</v>
      </c>
      <c r="D27" s="104"/>
      <c r="E27" s="104"/>
      <c r="F27" s="104">
        <v>60000</v>
      </c>
      <c r="G27" s="104"/>
      <c r="H27" s="104"/>
      <c r="I27" s="104"/>
      <c r="J27" s="104"/>
      <c r="K27" s="104"/>
      <c r="L27" s="104">
        <v>232000</v>
      </c>
      <c r="M27" s="104">
        <v>232000</v>
      </c>
    </row>
    <row r="28" spans="1:13" ht="25.5">
      <c r="A28" s="133">
        <v>451</v>
      </c>
      <c r="B28" s="103" t="s">
        <v>62</v>
      </c>
      <c r="C28" s="104">
        <v>210000</v>
      </c>
      <c r="D28" s="104"/>
      <c r="E28" s="104">
        <v>210000</v>
      </c>
      <c r="F28" s="104"/>
      <c r="G28" s="104"/>
      <c r="H28" s="104"/>
      <c r="I28" s="104"/>
      <c r="J28" s="104"/>
      <c r="K28" s="104"/>
      <c r="L28" s="104">
        <v>40000</v>
      </c>
      <c r="M28" s="104">
        <v>40000</v>
      </c>
    </row>
    <row r="29" spans="1:13" ht="12.75">
      <c r="A29" s="102"/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2" s="11" customFormat="1" ht="12.75" customHeight="1">
      <c r="A30" s="101"/>
      <c r="B30" s="92"/>
    </row>
    <row r="31" spans="1:2" s="11" customFormat="1" ht="12.75">
      <c r="A31" s="90"/>
      <c r="B31" s="92"/>
    </row>
    <row r="32" spans="1:2" s="11" customFormat="1" ht="12.75">
      <c r="A32" s="90"/>
      <c r="B32" s="92"/>
    </row>
    <row r="33" spans="1:13" ht="12.75">
      <c r="A33" s="89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89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89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90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2" s="11" customFormat="1" ht="12.75" customHeight="1">
      <c r="A37" s="101"/>
      <c r="B37" s="92"/>
    </row>
    <row r="38" spans="1:2" s="11" customFormat="1" ht="12.75">
      <c r="A38" s="90"/>
      <c r="B38" s="92"/>
    </row>
    <row r="39" spans="1:2" s="11" customFormat="1" ht="12.75">
      <c r="A39" s="90"/>
      <c r="B39" s="92"/>
    </row>
    <row r="40" spans="1:13" ht="12.75">
      <c r="A40" s="89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89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89"/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2" s="11" customFormat="1" ht="12.75">
      <c r="A43" s="90"/>
      <c r="B43" s="92"/>
    </row>
    <row r="44" spans="1:13" ht="12.75">
      <c r="A44" s="89"/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89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89"/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89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2" s="11" customFormat="1" ht="12.75">
      <c r="A48" s="90"/>
      <c r="B48" s="92"/>
    </row>
    <row r="49" spans="1:13" ht="12.75">
      <c r="A49" s="89"/>
      <c r="B49" s="1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90"/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2" s="11" customFormat="1" ht="12.75" customHeight="1">
      <c r="A51" s="101"/>
      <c r="B51" s="92"/>
    </row>
    <row r="52" spans="1:2" s="11" customFormat="1" ht="12.75">
      <c r="A52" s="90"/>
      <c r="B52" s="92"/>
    </row>
    <row r="53" spans="1:2" s="11" customFormat="1" ht="12.75">
      <c r="A53" s="90"/>
      <c r="B53" s="92"/>
    </row>
    <row r="54" spans="1:13" ht="12.75">
      <c r="A54" s="89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89"/>
      <c r="B55" s="1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89"/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2" s="11" customFormat="1" ht="12.75">
      <c r="A57" s="90"/>
      <c r="B57" s="92"/>
    </row>
    <row r="58" spans="1:13" ht="12.75">
      <c r="A58" s="89"/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89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89"/>
      <c r="B60" s="1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89"/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2" s="11" customFormat="1" ht="12.75">
      <c r="A62" s="90"/>
      <c r="B62" s="92"/>
    </row>
    <row r="63" spans="1:13" ht="12.75">
      <c r="A63" s="89"/>
      <c r="B63" s="1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90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2" s="11" customFormat="1" ht="12.75" customHeight="1">
      <c r="A65" s="101"/>
      <c r="B65" s="92"/>
    </row>
    <row r="66" spans="1:2" s="11" customFormat="1" ht="12.75">
      <c r="A66" s="90"/>
      <c r="B66" s="92"/>
    </row>
    <row r="67" spans="1:2" s="11" customFormat="1" ht="12.75">
      <c r="A67" s="90"/>
      <c r="B67" s="92"/>
    </row>
    <row r="68" spans="1:13" ht="12.75">
      <c r="A68" s="89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89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89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2" s="11" customFormat="1" ht="12.75">
      <c r="A71" s="90"/>
      <c r="B71" s="92"/>
    </row>
    <row r="72" spans="1:13" ht="12.75">
      <c r="A72" s="89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89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89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89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2" s="11" customFormat="1" ht="12.75">
      <c r="A76" s="90"/>
      <c r="B76" s="92"/>
    </row>
    <row r="77" spans="1:13" ht="12.75">
      <c r="A77" s="89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90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2" s="11" customFormat="1" ht="12.75">
      <c r="A79" s="101"/>
      <c r="B79" s="92"/>
    </row>
    <row r="80" spans="1:2" s="11" customFormat="1" ht="12.75">
      <c r="A80" s="90"/>
      <c r="B80" s="92"/>
    </row>
    <row r="81" spans="1:2" s="11" customFormat="1" ht="12.75">
      <c r="A81" s="90"/>
      <c r="B81" s="92"/>
    </row>
    <row r="82" spans="1:13" ht="12.75">
      <c r="A82" s="89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89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89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2" s="11" customFormat="1" ht="12.75">
      <c r="A85" s="90"/>
      <c r="B85" s="92"/>
    </row>
    <row r="86" spans="1:13" ht="12.75">
      <c r="A86" s="89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89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89"/>
      <c r="B88" s="1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89"/>
      <c r="B89" s="1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2" s="11" customFormat="1" ht="12.75">
      <c r="A90" s="90"/>
      <c r="B90" s="92"/>
    </row>
    <row r="91" spans="1:13" ht="12.75">
      <c r="A91" s="89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2" s="11" customFormat="1" ht="12.75">
      <c r="A92" s="90"/>
      <c r="B92" s="92"/>
    </row>
    <row r="93" spans="1:2" s="11" customFormat="1" ht="12.75">
      <c r="A93" s="90"/>
      <c r="B93" s="92"/>
    </row>
    <row r="94" spans="1:13" ht="12.75">
      <c r="A94" s="89"/>
      <c r="B94" s="1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89"/>
      <c r="B95" s="1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90"/>
      <c r="B96" s="1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2" s="11" customFormat="1" ht="12.75" customHeight="1">
      <c r="A97" s="101"/>
      <c r="B97" s="92"/>
    </row>
    <row r="98" spans="1:2" s="11" customFormat="1" ht="12.75">
      <c r="A98" s="90"/>
      <c r="B98" s="92"/>
    </row>
    <row r="99" spans="1:2" s="11" customFormat="1" ht="12.75">
      <c r="A99" s="90"/>
      <c r="B99" s="92"/>
    </row>
    <row r="100" spans="1:13" ht="12.75">
      <c r="A100" s="89"/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89"/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89"/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2" s="11" customFormat="1" ht="12.75">
      <c r="A103" s="90"/>
      <c r="B103" s="92"/>
    </row>
    <row r="104" spans="1:13" ht="12.75">
      <c r="A104" s="89"/>
      <c r="B104" s="1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89"/>
      <c r="B105" s="1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89"/>
      <c r="B106" s="1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89"/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2" s="11" customFormat="1" ht="12.75">
      <c r="A108" s="90"/>
      <c r="B108" s="92"/>
    </row>
    <row r="109" spans="1:13" ht="12.75">
      <c r="A109" s="89"/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2" s="11" customFormat="1" ht="12.75">
      <c r="A110" s="90"/>
      <c r="B110" s="92"/>
    </row>
    <row r="111" spans="1:13" ht="12.75">
      <c r="A111" s="89"/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" s="11" customFormat="1" ht="12.75">
      <c r="A112" s="90"/>
      <c r="B112" s="92"/>
    </row>
    <row r="113" spans="1:2" s="11" customFormat="1" ht="12.75">
      <c r="A113" s="90"/>
      <c r="B113" s="92"/>
    </row>
    <row r="114" spans="1:13" ht="12.75" customHeight="1">
      <c r="A114" s="89"/>
      <c r="B114" s="1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89"/>
      <c r="B115" s="1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90"/>
      <c r="B116" s="1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2" s="11" customFormat="1" ht="12.75">
      <c r="A117" s="101"/>
      <c r="B117" s="92"/>
    </row>
    <row r="118" spans="1:2" s="11" customFormat="1" ht="12.75">
      <c r="A118" s="90"/>
      <c r="B118" s="92"/>
    </row>
    <row r="119" spans="1:2" s="11" customFormat="1" ht="12.75">
      <c r="A119" s="90"/>
      <c r="B119" s="92"/>
    </row>
    <row r="120" spans="1:13" ht="12.75">
      <c r="A120" s="89"/>
      <c r="B120" s="1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89"/>
      <c r="B121" s="1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89"/>
      <c r="B122" s="1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2" s="11" customFormat="1" ht="12.75">
      <c r="A123" s="90"/>
      <c r="B123" s="92"/>
    </row>
    <row r="124" spans="1:13" ht="12.75">
      <c r="A124" s="89"/>
      <c r="B124" s="1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89"/>
      <c r="B125" s="1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89"/>
      <c r="B126" s="1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89"/>
      <c r="B127" s="1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2" s="11" customFormat="1" ht="12.75">
      <c r="A128" s="90"/>
      <c r="B128" s="92"/>
    </row>
    <row r="129" spans="1:13" ht="12.75">
      <c r="A129" s="89"/>
      <c r="B129" s="1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2" s="11" customFormat="1" ht="12.75">
      <c r="A130" s="90"/>
      <c r="B130" s="92"/>
    </row>
    <row r="131" spans="1:2" s="11" customFormat="1" ht="12.75">
      <c r="A131" s="90"/>
      <c r="B131" s="92"/>
    </row>
    <row r="132" spans="1:13" ht="12.75">
      <c r="A132" s="89"/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2" s="11" customFormat="1" ht="12.75">
      <c r="A133" s="90"/>
      <c r="B133" s="92"/>
    </row>
    <row r="134" spans="1:13" ht="12.75">
      <c r="A134" s="89"/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89"/>
      <c r="B135" s="1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90"/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90"/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90"/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90"/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90"/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90"/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90"/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90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90"/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90"/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90"/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90"/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90"/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90"/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90"/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90"/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90"/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90"/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90"/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90"/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90"/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90"/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90"/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90"/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90"/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90"/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90"/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90"/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90"/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90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90"/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90"/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90"/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90"/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90"/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90"/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90"/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90"/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90"/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90"/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90"/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90"/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90"/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90"/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90"/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90"/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90"/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90"/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90"/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90"/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90"/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90"/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90"/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90"/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90"/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90"/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90"/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90"/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90"/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90"/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90"/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90"/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90"/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90"/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90"/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90"/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90"/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90"/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90"/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90"/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90"/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90"/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90"/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90"/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90"/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90"/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90"/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90"/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90"/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90"/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90"/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90"/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90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90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90"/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90"/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90"/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90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90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90"/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90"/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90"/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90"/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90"/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90"/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90"/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90"/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90"/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90"/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90"/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90"/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90"/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90"/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90"/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90"/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90"/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90"/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90"/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90"/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90"/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90"/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90"/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90"/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90"/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90"/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90"/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90"/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90"/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90"/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90"/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90"/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90"/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90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90"/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90"/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90"/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90"/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90"/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90"/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90"/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90"/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90"/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90"/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90"/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90"/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90"/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90"/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90"/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90"/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90"/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90"/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90"/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90"/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90"/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90"/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90"/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90"/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90"/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90"/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90"/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90"/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90"/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90"/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90"/>
      <c r="B289" s="1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90"/>
      <c r="B290" s="1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90"/>
      <c r="B291" s="1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90"/>
      <c r="B292" s="1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90"/>
      <c r="B293" s="1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90"/>
      <c r="B294" s="1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90"/>
      <c r="B295" s="1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90"/>
      <c r="B296" s="1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90"/>
      <c r="B297" s="1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90"/>
      <c r="B298" s="1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90"/>
      <c r="B299" s="1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90"/>
      <c r="B300" s="1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90"/>
      <c r="B301" s="1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90"/>
      <c r="B302" s="1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90"/>
      <c r="B303" s="1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90"/>
      <c r="B304" s="1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90"/>
      <c r="B305" s="1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90"/>
      <c r="B306" s="1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90"/>
      <c r="B307" s="1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90"/>
      <c r="B308" s="1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90"/>
      <c r="B309" s="1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90"/>
      <c r="B310" s="1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90"/>
      <c r="B311" s="1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90"/>
      <c r="B312" s="1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90"/>
      <c r="B313" s="1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90"/>
      <c r="B314" s="1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90"/>
      <c r="B315" s="1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90"/>
      <c r="B316" s="1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90"/>
      <c r="B317" s="1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90"/>
      <c r="B318" s="1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90"/>
      <c r="B319" s="1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90"/>
      <c r="B320" s="1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90"/>
      <c r="B321" s="1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90"/>
      <c r="B322" s="1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90"/>
      <c r="B323" s="1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90"/>
      <c r="B324" s="1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90"/>
      <c r="B325" s="1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90"/>
      <c r="B326" s="1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90"/>
      <c r="B327" s="1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90"/>
      <c r="B328" s="1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90"/>
      <c r="B329" s="1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90"/>
      <c r="B330" s="1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90"/>
      <c r="B331" s="1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90"/>
      <c r="B332" s="1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90"/>
      <c r="B333" s="1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90"/>
      <c r="B334" s="1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90"/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90"/>
      <c r="B336" s="1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90"/>
      <c r="B337" s="1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90"/>
      <c r="B338" s="1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90"/>
      <c r="B339" s="1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90"/>
      <c r="B340" s="1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90"/>
      <c r="B341" s="1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90"/>
      <c r="B342" s="1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90"/>
      <c r="B343" s="1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90"/>
      <c r="B344" s="1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90"/>
      <c r="B345" s="1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90"/>
      <c r="B346" s="1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90"/>
      <c r="B347" s="1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90"/>
      <c r="B348" s="1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90"/>
      <c r="B349" s="1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90"/>
      <c r="B350" s="1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90"/>
      <c r="B351" s="1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90"/>
      <c r="B352" s="1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90"/>
      <c r="B353" s="1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90"/>
      <c r="B354" s="1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90"/>
      <c r="B355" s="1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90"/>
      <c r="B356" s="1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90"/>
      <c r="B357" s="1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90"/>
      <c r="B358" s="1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90"/>
      <c r="B359" s="1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90"/>
      <c r="B360" s="1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90"/>
      <c r="B361" s="1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90"/>
      <c r="B362" s="1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90"/>
      <c r="B363" s="1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90"/>
      <c r="B364" s="1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90"/>
      <c r="B365" s="1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90"/>
      <c r="B366" s="1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90"/>
      <c r="B367" s="1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90"/>
      <c r="B368" s="1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90"/>
      <c r="B369" s="1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90"/>
      <c r="B370" s="1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90"/>
      <c r="B371" s="1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90"/>
      <c r="B372" s="1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90"/>
      <c r="B373" s="1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90"/>
      <c r="B374" s="1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90"/>
      <c r="B375" s="1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90"/>
      <c r="B376" s="1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90"/>
      <c r="B377" s="1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90"/>
      <c r="B378" s="1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90"/>
      <c r="B379" s="1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90"/>
      <c r="B380" s="1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90"/>
      <c r="B381" s="1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90"/>
      <c r="B382" s="1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90"/>
      <c r="B383" s="1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90"/>
      <c r="B384" s="1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90"/>
      <c r="B385" s="1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90"/>
      <c r="B386" s="1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90"/>
      <c r="B387" s="1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90"/>
      <c r="B388" s="1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90"/>
      <c r="B389" s="1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90"/>
      <c r="B390" s="1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90"/>
      <c r="B391" s="1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90"/>
      <c r="B392" s="1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90"/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90"/>
      <c r="B394" s="1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90"/>
      <c r="B395" s="1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90"/>
      <c r="B396" s="1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90"/>
      <c r="B397" s="1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90"/>
      <c r="B398" s="1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90"/>
      <c r="B399" s="1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90"/>
      <c r="B400" s="1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90"/>
      <c r="B401" s="1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90"/>
      <c r="B402" s="1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90"/>
      <c r="B403" s="1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90"/>
      <c r="B404" s="1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90"/>
      <c r="B405" s="1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90"/>
      <c r="B406" s="1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90"/>
      <c r="B407" s="1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90"/>
      <c r="B408" s="1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90"/>
      <c r="B409" s="1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90"/>
      <c r="B410" s="1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90"/>
      <c r="B411" s="1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90"/>
      <c r="B412" s="1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90"/>
      <c r="B413" s="1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90"/>
      <c r="B414" s="1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90"/>
      <c r="B415" s="1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90"/>
      <c r="B416" s="1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90"/>
      <c r="B417" s="1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90"/>
      <c r="B418" s="1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90"/>
      <c r="B419" s="1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90"/>
      <c r="B420" s="1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90"/>
      <c r="B421" s="1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90"/>
      <c r="B422" s="1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2016-11-24T11:25:30Z</cp:lastPrinted>
  <dcterms:created xsi:type="dcterms:W3CDTF">2013-09-11T11:00:21Z</dcterms:created>
  <dcterms:modified xsi:type="dcterms:W3CDTF">2016-11-24T11:26:33Z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